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CUARTO TRIMESTRE 2020\TITULO V\"/>
    </mc:Choice>
  </mc:AlternateContent>
  <bookViews>
    <workbookView xWindow="0" yWindow="0" windowWidth="23040" windowHeight="95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ACT!$A$1:$E$221</definedName>
    <definedName name="_xlnm.Print_Area" localSheetId="7">EFE!$A$1:$E$80</definedName>
    <definedName name="_xlnm.Print_Area" localSheetId="1">ESF!$A$1:$I$149</definedName>
    <definedName name="_xlnm.Print_Area" localSheetId="0">'Notas a los Edos Financieros'!$A$1:$E$48</definedName>
    <definedName name="_xlnm.Print_Area" localSheetId="5">VHP!$A$1:$E$27</definedName>
  </definedNames>
  <calcPr calcId="162913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<sst xmlns="http://schemas.openxmlformats.org/spreadsheetml/2006/main" count="899" uniqueCount="635">
  <si>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</si>
  <si>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</si>
  <si>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</si>
  <si>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</si>
  <si>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</si>
  <si>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</si>
  <si>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</si>
  <si>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</si>
  <si>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</si>
  <si>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</si>
  <si>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</si>
  <si>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</si>
  <si>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</si>
  <si>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</si>
  <si>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</si>
  <si>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</si>
  <si>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</si>
  <si>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</si>
  <si>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</si>
  <si>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</si>
  <si>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</si>
  <si>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</si>
  <si>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</si>
  <si>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</si>
  <si>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</si>
  <si>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</si>
  <si>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</si>
  <si>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</si>
  <si>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</si>
  <si>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</si>
  <si>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</si>
  <si>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</si>
  <si>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</si>
  <si>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</si>
  <si>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</si>
  <si>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</si>
  <si>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</si>
  <si>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</si>
  <si>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</si>
  <si>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</si>
  <si>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</si>
  <si>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</si>
  <si>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</si>
  <si>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</si>
  <si>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</si>
  <si>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</si>
  <si>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</si>
  <si>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</si>
  <si>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</si>
  <si>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</si>
  <si>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</si>
  <si>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</si>
  <si>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</si>
  <si>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</si>
  <si>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</si>
  <si>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</si>
  <si>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</si>
  <si>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</si>
  <si>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</si>
  <si>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</si>
  <si>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</si>
  <si>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</si>
  <si>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</si>
  <si>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</si>
  <si>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</si>
  <si>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</si>
  <si>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</si>
  <si>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</si>
  <si>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</si>
  <si>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</si>
  <si>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</si>
  <si>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</si>
  <si>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</si>
  <si>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</si>
  <si>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</si>
  <si>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</si>
  <si>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</si>
  <si>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</si>
  <si>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</si>
  <si>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</si>
  <si>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</si>
  <si>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</si>
  <si>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</si>
  <si>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</si>
  <si>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</si>
  <si>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</si>
  <si>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</si>
  <si>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</si>
  <si>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</si>
  <si>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</si>
  <si>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</si>
  <si>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</si>
  <si>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</si>
  <si>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</si>
  <si>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</si>
  <si>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</si>
  <si>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</si>
  <si>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</si>
  <si>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</si>
  <si>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</si>
  <si>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</si>
  <si>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</si>
  <si>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</si>
  <si>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</si>
  <si>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</si>
  <si>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</si>
  <si>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</si>
  <si>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</si>
  <si>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</si>
  <si>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</si>
  <si>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</si>
  <si>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</si>
  <si>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</si>
  <si>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</si>
  <si>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</si>
  <si>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</si>
  <si>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</si>
  <si>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</si>
  <si>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</si>
  <si>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</si>
  <si>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</si>
  <si>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</si>
  <si>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</si>
  <si>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</si>
  <si>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</si>
  <si>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</si>
  <si>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</si>
  <si>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</si>
  <si>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</si>
  <si>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</si>
  <si>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</si>
  <si>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</si>
  <si>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</si>
  <si>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</si>
  <si>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</si>
  <si>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</si>
  <si>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</si>
  <si>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</si>
  <si>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</si>
  <si>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</si>
  <si>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</si>
  <si>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</si>
  <si>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</si>
  <si>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</si>
  <si>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</si>
  <si>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</si>
  <si>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</si>
  <si>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</si>
  <si>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</si>
  <si>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</si>
  <si>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</si>
  <si>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</si>
  <si>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</si>
  <si>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</si>
  <si>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</si>
  <si>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</si>
  <si>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</si>
  <si>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</si>
  <si>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</si>
  <si>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</si>
  <si>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</si>
  <si>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</si>
  <si>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</si>
  <si>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</si>
  <si>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</si>
  <si>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</si>
  <si>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</si>
  <si>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</si>
  <si>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</si>
  <si>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</si>
  <si>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</si>
  <si>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</si>
  <si>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</si>
  <si>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</si>
  <si>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</si>
  <si>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</si>
  <si>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</si>
  <si>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</si>
  <si>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</si>
  <si>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</si>
  <si>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</si>
  <si>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</si>
  <si>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</si>
  <si>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</si>
  <si>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</si>
  <si>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</si>
  <si>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</si>
  <si>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</si>
  <si>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</si>
  <si>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</si>
  <si>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</si>
  <si>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</si>
  <si>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</si>
  <si>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</si>
  <si>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</si>
  <si>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</si>
  <si>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</si>
  <si>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</si>
  <si>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</si>
  <si>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</si>
  <si>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</si>
  <si>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</si>
  <si>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</si>
  <si>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</si>
  <si>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</si>
  <si>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</si>
  <si>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</si>
  <si>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</si>
  <si>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</si>
  <si>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</si>
  <si>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</si>
  <si>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</si>
  <si>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</si>
  <si>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</si>
  <si>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</si>
  <si>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</si>
  <si>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</si>
  <si>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</si>
  <si>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</si>
  <si>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</si>
  <si>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</si>
  <si>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</si>
  <si>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</si>
  <si>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</si>
  <si>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</si>
  <si>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</si>
  <si>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</si>
  <si>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</si>
  <si>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</si>
  <si>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</si>
  <si>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</si>
  <si>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</si>
  <si>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</si>
  <si>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</si>
  <si>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</si>
  <si>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</si>
  <si>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</si>
  <si>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</si>
  <si>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</si>
  <si>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</si>
  <si>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</si>
  <si>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</si>
  <si>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</si>
  <si>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</si>
  <si>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</si>
  <si>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</si>
  <si>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</si>
  <si>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</si>
  <si>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</si>
  <si>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</si>
  <si>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</si>
  <si>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</si>
  <si>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</si>
  <si>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</si>
  <si>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</si>
  <si>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</si>
  <si>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</si>
  <si>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</si>
  <si>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</si>
  <si>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</si>
  <si>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</si>
  <si>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</si>
  <si>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</si>
  <si>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</si>
  <si>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</si>
  <si>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</si>
  <si>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</si>
  <si>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</si>
  <si>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</si>
  <si>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</si>
  <si>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</si>
  <si>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</si>
  <si>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</si>
  <si>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</si>
  <si>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</si>
  <si>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</si>
  <si>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</si>
  <si>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</si>
  <si>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</si>
  <si>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</si>
  <si>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</si>
  <si>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</si>
  <si>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</si>
  <si>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</si>
  <si>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</si>
  <si>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</si>
  <si>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</si>
  <si>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</si>
  <si>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</si>
  <si>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</si>
  <si>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</si>
  <si>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</si>
  <si>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</si>
  <si>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</si>
  <si>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</si>
  <si>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</si>
  <si>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</si>
  <si>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</si>
  <si>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</si>
  <si>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</si>
  <si>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</si>
  <si>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</si>
  <si>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</si>
  <si>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</si>
  <si>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</si>
  <si>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</si>
  <si>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</si>
  <si>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</si>
  <si>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</si>
  <si>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</si>
  <si>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</si>
  <si>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</si>
  <si>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</si>
  <si>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</si>
  <si>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</si>
  <si>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</si>
  <si>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</si>
  <si>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</si>
  <si>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</si>
  <si>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</si>
  <si>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</si>
  <si>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</si>
  <si>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</si>
  <si>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</si>
  <si>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</si>
  <si>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</si>
  <si>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</si>
  <si>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</si>
  <si>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</si>
  <si>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</si>
  <si>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</si>
  <si>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</si>
  <si>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</si>
  <si>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</si>
  <si>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</si>
  <si>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</si>
  <si>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</si>
  <si>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</si>
  <si>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</si>
  <si>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</si>
  <si>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</si>
  <si>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</si>
  <si>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</si>
  <si>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</si>
  <si>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</si>
  <si>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</si>
  <si>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</si>
  <si>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</si>
  <si>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</si>
  <si>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</si>
  <si>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</si>
  <si>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</si>
  <si>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</si>
  <si>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</si>
  <si>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</si>
  <si>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</si>
  <si>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</si>
  <si>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</si>
  <si>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</si>
  <si>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</si>
  <si>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</si>
  <si>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</si>
  <si>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</si>
  <si>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</si>
  <si>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</si>
  <si>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</si>
  <si>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</si>
  <si>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</si>
  <si>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</si>
  <si>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</si>
  <si>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</si>
  <si>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</si>
  <si>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</si>
  <si>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</si>
  <si>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</si>
  <si>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</si>
  <si>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</si>
  <si>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</si>
  <si>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</si>
  <si>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</si>
  <si>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</si>
  <si>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</si>
  <si>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</si>
  <si>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</si>
  <si>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</si>
  <si>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</si>
  <si>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</si>
  <si>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</si>
  <si>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</si>
  <si>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</si>
  <si>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</si>
  <si>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</si>
  <si>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</si>
  <si>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</si>
  <si>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</si>
  <si>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</si>
  <si>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</si>
  <si>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</si>
  <si>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</si>
  <si>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</si>
  <si>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</si>
  <si>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</si>
  <si>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</si>
  <si>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</si>
  <si>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</si>
  <si>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</si>
  <si>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</si>
  <si>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</si>
  <si>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</si>
  <si>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</si>
  <si>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</si>
  <si>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</si>
  <si>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</si>
  <si>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</si>
  <si>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</si>
  <si>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</si>
  <si>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</si>
  <si>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</si>
  <si>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</si>
  <si>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</si>
  <si>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</si>
  <si>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</si>
  <si>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</si>
  <si>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</si>
  <si>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</si>
  <si>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</si>
  <si>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</si>
  <si>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</si>
  <si>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</si>
  <si>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</si>
  <si>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</si>
  <si>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</si>
  <si>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</si>
  <si>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</si>
  <si>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</si>
  <si>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</si>
  <si>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</si>
  <si>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</si>
  <si>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</si>
  <si>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</si>
  <si>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</si>
  <si>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</si>
  <si>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</si>
  <si>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</si>
  <si>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</si>
  <si>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</si>
  <si>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</si>
  <si>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</si>
  <si>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</si>
  <si>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</si>
  <si>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</si>
  <si>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</si>
  <si>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</si>
  <si>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</si>
  <si>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</si>
  <si>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</si>
  <si>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</si>
  <si>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</si>
  <si>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</si>
  <si>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</si>
  <si>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</si>
  <si>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</si>
  <si>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</si>
  <si>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</si>
  <si>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</si>
  <si>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</si>
  <si>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</si>
  <si>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</si>
  <si>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</si>
  <si>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</si>
  <si>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</si>
  <si>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</si>
  <si>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</si>
  <si>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</si>
  <si>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</si>
  <si>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</si>
  <si>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</si>
  <si>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</si>
  <si>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</si>
  <si>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</si>
  <si>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</si>
  <si>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</si>
  <si>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</si>
  <si>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</si>
  <si>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</si>
  <si>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</si>
  <si>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</si>
  <si>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</si>
  <si>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</si>
  <si>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</si>
  <si>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</si>
  <si>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</si>
  <si>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</si>
  <si>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</si>
  <si>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</si>
  <si>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</si>
  <si>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</si>
  <si>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</si>
  <si>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</si>
  <si>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</si>
  <si>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</si>
  <si>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</si>
  <si>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</si>
  <si>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</si>
  <si>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</si>
  <si>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</si>
  <si>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</si>
  <si>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</si>
  <si>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</si>
  <si>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</si>
  <si>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</si>
  <si>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</si>
  <si>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</si>
  <si>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</si>
  <si>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</si>
  <si>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</si>
  <si>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</si>
  <si>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</si>
  <si>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</si>
  <si>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</si>
  <si>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</si>
  <si>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</si>
  <si>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</si>
  <si>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</si>
  <si>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</si>
  <si>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</si>
  <si>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</si>
  <si>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</si>
  <si>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</si>
  <si>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</si>
  <si>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</si>
  <si>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</si>
  <si>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</si>
  <si>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</si>
  <si>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</si>
  <si>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</si>
  <si>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</si>
  <si>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</si>
  <si>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</si>
  <si>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</si>
  <si>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</si>
  <si>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</si>
  <si>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</si>
  <si>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</si>
  <si>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</si>
  <si>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</si>
  <si>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</si>
  <si>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</si>
  <si>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</si>
  <si>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</si>
  <si>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</si>
  <si>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</si>
  <si>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</si>
  <si>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</si>
  <si>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</si>
  <si>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</si>
  <si>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</si>
  <si>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</si>
  <si>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</si>
  <si>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</si>
  <si>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</si>
  <si>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</si>
  <si>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</si>
  <si>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</si>
  <si>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</si>
  <si>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</si>
  <si>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</si>
  <si>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</si>
  <si>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</si>
  <si>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</si>
  <si>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</si>
  <si>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</si>
  <si>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</si>
  <si>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</si>
  <si>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</si>
  <si>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</si>
  <si>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</si>
  <si>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</si>
  <si>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</si>
  <si>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</si>
  <si>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</si>
  <si>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</si>
  <si>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</si>
  <si>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</si>
  <si>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</si>
  <si>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</si>
  <si>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</si>
  <si>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</si>
  <si>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</si>
  <si>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</si>
  <si>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</si>
  <si>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</si>
  <si>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</si>
  <si>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</si>
  <si>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</si>
  <si>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</si>
  <si>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</si>
  <si>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</si>
  <si>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</si>
  <si>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</si>
  <si>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</si>
  <si>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</si>
  <si>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</si>
  <si>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</si>
  <si>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</si>
  <si>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</si>
  <si>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</si>
  <si>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</si>
  <si>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</si>
  <si>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</si>
  <si>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</si>
  <si>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</si>
  <si>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</si>
  <si>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</si>
  <si>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</si>
  <si>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</si>
  <si>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</si>
  <si>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</si>
  <si>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</si>
  <si>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</si>
  <si>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</si>
  <si>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</si>
  <si>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</si>
  <si>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</si>
  <si>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</si>
  <si>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</si>
  <si>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SISTEMA PARA EL DESARROLLO INTEGRAL DE LA FAMILIA DEL MUNICIPIO DE SAN FELIPE, GTO.</t>
  </si>
  <si>
    <t>CORRESPONDIENTE DEL 1 DE ENERO AL 31 DE DICIEMBRE DEL 2020</t>
  </si>
  <si>
    <t>Bajo protesta de decir verdad declaramos que los Estados Financieros y sus notas, son razonablemente correctos y son responsabilidad del emisor.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</si>
  <si>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</si>
  <si>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</si>
  <si>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</si>
  <si>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</si>
  <si>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</t>
  </si>
  <si>
    <t>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</si>
</sst>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71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3" fillId="0" borderId="0" xfId="3" applyFont="1" applyAlignment="1" applyProtection="1">
      <alignment vertical="top"/>
    </xf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4" fontId="3" fillId="0" borderId="0" xfId="3" applyNumberFormat="1" applyFont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left" vertical="top" wrapText="1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3" fillId="0" borderId="0" xfId="3" applyFont="1" applyBorder="1" applyAlignment="1" applyProtection="1">
      <alignment horizontal="left" vertical="top" wrapTex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8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2" sqref="A2:B2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44" t="s">
        <v>626</v>
      </c>
      <c r="B1" s="144"/>
      <c r="C1" s="19"/>
      <c r="D1" s="16" t="s">
        <v>614</v>
      </c>
      <c r="E1" s="17">
        <v>2020</v>
      </c>
    </row>
    <row r="2" spans="1:5" ht="18.95" customHeight="1" x14ac:dyDescent="0.2">
      <c r="A2" s="145" t="s">
        <v>613</v>
      </c>
      <c r="B2" s="145"/>
      <c r="C2" s="38"/>
      <c r="D2" s="16" t="s">
        <v>615</v>
      </c>
      <c r="E2" s="19" t="s">
        <v>617</v>
      </c>
    </row>
    <row r="3" spans="1:5" ht="18.95" customHeight="1" x14ac:dyDescent="0.2">
      <c r="A3" s="146" t="s">
        <v>627</v>
      </c>
      <c r="B3" s="146"/>
      <c r="C3" s="19"/>
      <c r="D3" s="16" t="s">
        <v>616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5" x14ac:dyDescent="0.2">
      <c r="A33" s="7"/>
      <c r="B33" s="9"/>
    </row>
    <row r="34" spans="1:5" x14ac:dyDescent="0.2">
      <c r="A34" s="47" t="s">
        <v>49</v>
      </c>
      <c r="B34" s="48" t="s">
        <v>44</v>
      </c>
    </row>
    <row r="35" spans="1:5" x14ac:dyDescent="0.2">
      <c r="A35" s="47" t="s">
        <v>50</v>
      </c>
      <c r="B35" s="48" t="s">
        <v>45</v>
      </c>
    </row>
    <row r="36" spans="1:5" x14ac:dyDescent="0.2">
      <c r="A36" s="7"/>
      <c r="B36" s="10"/>
    </row>
    <row r="37" spans="1:5" x14ac:dyDescent="0.2">
      <c r="A37" s="7"/>
      <c r="B37" s="8" t="s">
        <v>47</v>
      </c>
    </row>
    <row r="38" spans="1:5" x14ac:dyDescent="0.2">
      <c r="A38" s="7" t="s">
        <v>48</v>
      </c>
      <c r="B38" s="48" t="s">
        <v>32</v>
      </c>
    </row>
    <row r="39" spans="1:5" x14ac:dyDescent="0.2">
      <c r="A39" s="7"/>
      <c r="B39" s="48" t="s">
        <v>33</v>
      </c>
    </row>
    <row r="40" spans="1:5" ht="12" thickBot="1" x14ac:dyDescent="0.25">
      <c r="A40" s="11"/>
      <c r="B40" s="12"/>
    </row>
    <row r="43" spans="1:5" x14ac:dyDescent="0.2">
      <c r="A43" s="139" t="s">
        <v>628</v>
      </c>
      <c r="B43" s="140"/>
      <c r="C43" s="141"/>
      <c r="D43" s="141"/>
      <c r="E43" s="141"/>
    </row>
    <row r="44" spans="1:5" x14ac:dyDescent="0.2">
      <c r="A44" s="140"/>
      <c r="B44" s="140"/>
      <c r="C44" s="141"/>
      <c r="D44" s="141"/>
      <c r="E44" s="141"/>
    </row>
    <row r="45" spans="1:5" x14ac:dyDescent="0.2">
      <c r="A45" s="140"/>
      <c r="B45" s="140"/>
      <c r="C45" s="141"/>
      <c r="D45" s="141"/>
      <c r="E45" s="141"/>
    </row>
    <row r="46" spans="1:5" x14ac:dyDescent="0.2">
      <c r="A46" s="143" t="s">
        <v>634</v>
      </c>
      <c r="B46" s="143"/>
      <c r="C46" s="142" t="s">
        <v>633</v>
      </c>
      <c r="D46" s="142"/>
      <c r="E46" s="140"/>
    </row>
    <row r="47" spans="1:5" x14ac:dyDescent="0.2">
      <c r="A47" s="147" t="s">
        <v>629</v>
      </c>
      <c r="B47" s="147"/>
      <c r="C47" s="142" t="s">
        <v>630</v>
      </c>
      <c r="D47" s="142"/>
    </row>
    <row r="48" spans="1:5" ht="22.5" customHeight="1" x14ac:dyDescent="0.2">
      <c r="A48" s="143" t="s">
        <v>631</v>
      </c>
      <c r="B48" s="143"/>
      <c r="C48" s="141" t="s">
        <v>632</v>
      </c>
      <c r="D48" s="141"/>
    </row>
  </sheetData>
  <sheetProtection formatCells="0" formatColumns="0" formatRows="0" autoFilter="0" pivotTables="0"/>
  <mergeCells count="8">
    <mergeCell ref="A48:B48"/>
    <mergeCell ref="C47:D47"/>
    <mergeCell ref="C46:D46"/>
    <mergeCell ref="A46:B46"/>
    <mergeCell ref="A1:B1"/>
    <mergeCell ref="A2:B2"/>
    <mergeCell ref="A3:B3"/>
    <mergeCell ref="A47:B47"/>
  </mergeCells>
  <dataValidations disablePrompts="1"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A3" sqref="A3:C3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51" t="s">
        <v>626</v>
      </c>
      <c r="B1" s="152"/>
      <c r="C1" s="153"/>
    </row>
    <row r="2" spans="1:3" s="39" customFormat="1" ht="18" customHeight="1" x14ac:dyDescent="0.25">
      <c r="A2" s="154" t="s">
        <v>44</v>
      </c>
      <c r="B2" s="155"/>
      <c r="C2" s="156"/>
    </row>
    <row r="3" spans="1:3" s="39" customFormat="1" ht="18" customHeight="1" x14ac:dyDescent="0.25">
      <c r="A3" s="154" t="s">
        <v>627</v>
      </c>
      <c r="B3" s="155"/>
      <c r="C3" s="156"/>
    </row>
    <row r="4" spans="1:3" s="42" customFormat="1" ht="18" customHeight="1" x14ac:dyDescent="0.2">
      <c r="A4" s="157" t="s">
        <v>624</v>
      </c>
      <c r="B4" s="158"/>
      <c r="C4" s="159"/>
    </row>
    <row r="5" spans="1:3" s="40" customFormat="1" x14ac:dyDescent="0.2">
      <c r="A5" s="60" t="s">
        <v>529</v>
      </c>
      <c r="B5" s="60"/>
      <c r="C5" s="61">
        <v>16515327.789999999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16515327.789999999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A4" sqref="A4:C4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60" t="s">
        <v>626</v>
      </c>
      <c r="B1" s="161"/>
      <c r="C1" s="162"/>
    </row>
    <row r="2" spans="1:3" s="43" customFormat="1" ht="18.95" customHeight="1" x14ac:dyDescent="0.25">
      <c r="A2" s="163" t="s">
        <v>45</v>
      </c>
      <c r="B2" s="164"/>
      <c r="C2" s="165"/>
    </row>
    <row r="3" spans="1:3" s="43" customFormat="1" ht="18.95" customHeight="1" x14ac:dyDescent="0.25">
      <c r="A3" s="163" t="s">
        <v>627</v>
      </c>
      <c r="B3" s="164"/>
      <c r="C3" s="165"/>
    </row>
    <row r="4" spans="1:3" s="44" customFormat="1" x14ac:dyDescent="0.2">
      <c r="A4" s="157" t="s">
        <v>624</v>
      </c>
      <c r="B4" s="158"/>
      <c r="C4" s="159"/>
    </row>
    <row r="5" spans="1:3" x14ac:dyDescent="0.2">
      <c r="A5" s="91" t="s">
        <v>542</v>
      </c>
      <c r="B5" s="60"/>
      <c r="C5" s="84">
        <v>16913964.059999999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767003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154192.37</v>
      </c>
    </row>
    <row r="11" spans="1:3" x14ac:dyDescent="0.2">
      <c r="A11" s="100">
        <v>2.4</v>
      </c>
      <c r="B11" s="83" t="s">
        <v>241</v>
      </c>
      <c r="C11" s="93">
        <v>39998</v>
      </c>
    </row>
    <row r="12" spans="1:3" x14ac:dyDescent="0.2">
      <c r="A12" s="100">
        <v>2.5</v>
      </c>
      <c r="B12" s="83" t="s">
        <v>242</v>
      </c>
      <c r="C12" s="93">
        <v>218898.63</v>
      </c>
    </row>
    <row r="13" spans="1:3" x14ac:dyDescent="0.2">
      <c r="A13" s="100">
        <v>2.6</v>
      </c>
      <c r="B13" s="83" t="s">
        <v>243</v>
      </c>
      <c r="C13" s="93">
        <v>339530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14384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0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423511.48</v>
      </c>
    </row>
    <row r="31" spans="1:3" x14ac:dyDescent="0.2">
      <c r="A31" s="100" t="s">
        <v>564</v>
      </c>
      <c r="B31" s="83" t="s">
        <v>442</v>
      </c>
      <c r="C31" s="93">
        <v>423511.48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16570472.539999999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BreakPreview" zoomScale="80" zoomScaleNormal="100" zoomScaleSheetLayoutView="80" workbookViewId="0">
      <selection activeCell="A2" sqref="A2:F2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50" t="s">
        <v>626</v>
      </c>
      <c r="B1" s="166"/>
      <c r="C1" s="166"/>
      <c r="D1" s="166"/>
      <c r="E1" s="166"/>
      <c r="F1" s="166"/>
      <c r="G1" s="29" t="s">
        <v>614</v>
      </c>
      <c r="H1" s="30">
        <v>2020</v>
      </c>
    </row>
    <row r="2" spans="1:10" ht="18.95" customHeight="1" x14ac:dyDescent="0.2">
      <c r="A2" s="150" t="s">
        <v>625</v>
      </c>
      <c r="B2" s="166"/>
      <c r="C2" s="166"/>
      <c r="D2" s="166"/>
      <c r="E2" s="166"/>
      <c r="F2" s="166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7" t="s">
        <v>627</v>
      </c>
      <c r="B3" s="168"/>
      <c r="C3" s="168"/>
      <c r="D3" s="168"/>
      <c r="E3" s="168"/>
      <c r="F3" s="168"/>
      <c r="G3" s="16" t="s">
        <v>620</v>
      </c>
      <c r="H3" s="30"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9" t="s">
        <v>35</v>
      </c>
      <c r="B5" s="169"/>
      <c r="C5" s="169"/>
      <c r="D5" s="169"/>
      <c r="E5" s="169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70" t="s">
        <v>37</v>
      </c>
      <c r="C10" s="170"/>
      <c r="D10" s="170"/>
      <c r="E10" s="170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70" t="s">
        <v>39</v>
      </c>
      <c r="C12" s="170"/>
      <c r="D12" s="170"/>
      <c r="E12" s="170"/>
    </row>
    <row r="13" spans="1:8" s="129" customFormat="1" ht="26.1" customHeight="1" x14ac:dyDescent="0.2">
      <c r="A13" s="133" t="s">
        <v>608</v>
      </c>
      <c r="B13" s="170" t="s">
        <v>40</v>
      </c>
      <c r="C13" s="170"/>
      <c r="D13" s="170"/>
      <c r="E13" s="170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zoomScaleNormal="100" workbookViewId="0">
      <selection activeCell="A2" sqref="A2:F2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8" t="s">
        <v>626</v>
      </c>
      <c r="B1" s="149"/>
      <c r="C1" s="149"/>
      <c r="D1" s="149"/>
      <c r="E1" s="149"/>
      <c r="F1" s="149"/>
      <c r="G1" s="16" t="s">
        <v>614</v>
      </c>
      <c r="H1" s="27">
        <v>2020</v>
      </c>
    </row>
    <row r="2" spans="1:8" s="18" customFormat="1" ht="18.95" customHeight="1" x14ac:dyDescent="0.25">
      <c r="A2" s="148" t="s">
        <v>618</v>
      </c>
      <c r="B2" s="149"/>
      <c r="C2" s="149"/>
      <c r="D2" s="149"/>
      <c r="E2" s="149"/>
      <c r="F2" s="149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8" t="s">
        <v>627</v>
      </c>
      <c r="B3" s="149"/>
      <c r="C3" s="149"/>
      <c r="D3" s="149"/>
      <c r="E3" s="149"/>
      <c r="F3" s="149"/>
      <c r="G3" s="16" t="s">
        <v>620</v>
      </c>
      <c r="H3" s="27">
        <v>4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2019</v>
      </c>
      <c r="E14" s="23">
        <v>2018</v>
      </c>
      <c r="F14" s="23">
        <v>2017</v>
      </c>
      <c r="G14" s="23">
        <v>2016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4681.43</v>
      </c>
      <c r="D15" s="26">
        <v>4834.43</v>
      </c>
      <c r="E15" s="26">
        <v>4801.8599999999997</v>
      </c>
      <c r="F15" s="26">
        <v>4817.72</v>
      </c>
      <c r="G15" s="26">
        <v>4863.6000000000004</v>
      </c>
    </row>
    <row r="16" spans="1:8" x14ac:dyDescent="0.2">
      <c r="A16" s="24">
        <v>1124</v>
      </c>
      <c r="B16" s="22" t="s">
        <v>203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4430.7299999999996</v>
      </c>
      <c r="D20" s="26">
        <v>4430.7299999999996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1017820.62</v>
      </c>
      <c r="D23" s="26">
        <v>1017820.62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632787.19999999995</v>
      </c>
    </row>
    <row r="42" spans="1:8" x14ac:dyDescent="0.2">
      <c r="A42" s="24">
        <v>1151</v>
      </c>
      <c r="B42" s="22" t="s">
        <v>226</v>
      </c>
      <c r="C42" s="26">
        <v>632787.19999999995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6741995.5300000003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6741995.5300000003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0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0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2734129.0999999996</v>
      </c>
      <c r="D62" s="26">
        <f t="shared" ref="D62:E62" si="0">SUM(D63:D70)</f>
        <v>413224.1</v>
      </c>
      <c r="E62" s="26">
        <f t="shared" si="0"/>
        <v>-1524910.4</v>
      </c>
    </row>
    <row r="63" spans="1:9" x14ac:dyDescent="0.2">
      <c r="A63" s="24">
        <v>1241</v>
      </c>
      <c r="B63" s="22" t="s">
        <v>240</v>
      </c>
      <c r="C63" s="26">
        <v>873120.5</v>
      </c>
      <c r="D63" s="26">
        <v>97417.03</v>
      </c>
      <c r="E63" s="26">
        <v>-467680.81</v>
      </c>
    </row>
    <row r="64" spans="1:9" x14ac:dyDescent="0.2">
      <c r="A64" s="24">
        <v>1242</v>
      </c>
      <c r="B64" s="22" t="s">
        <v>241</v>
      </c>
      <c r="C64" s="26">
        <v>87216</v>
      </c>
      <c r="D64" s="26">
        <v>12468.12</v>
      </c>
      <c r="E64" s="26">
        <v>-25390.54</v>
      </c>
    </row>
    <row r="65" spans="1:9" x14ac:dyDescent="0.2">
      <c r="A65" s="24">
        <v>1243</v>
      </c>
      <c r="B65" s="22" t="s">
        <v>242</v>
      </c>
      <c r="C65" s="26">
        <v>277888.63</v>
      </c>
      <c r="D65" s="26">
        <v>14522.56</v>
      </c>
      <c r="E65" s="26">
        <v>-14522.56</v>
      </c>
    </row>
    <row r="66" spans="1:9" x14ac:dyDescent="0.2">
      <c r="A66" s="24">
        <v>1244</v>
      </c>
      <c r="B66" s="22" t="s">
        <v>243</v>
      </c>
      <c r="C66" s="26">
        <v>1465919.97</v>
      </c>
      <c r="D66" s="26">
        <v>287256.39</v>
      </c>
      <c r="E66" s="26">
        <v>-1014716.49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29984</v>
      </c>
      <c r="D68" s="26">
        <v>1560</v>
      </c>
      <c r="E68" s="26">
        <v>-2600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85260</v>
      </c>
      <c r="D74" s="26">
        <f>SUM(D75:D79)</f>
        <v>10287.379999999999</v>
      </c>
      <c r="E74" s="26">
        <f>SUM(E75:E79)</f>
        <v>0</v>
      </c>
    </row>
    <row r="75" spans="1:9" x14ac:dyDescent="0.2">
      <c r="A75" s="24">
        <v>1251</v>
      </c>
      <c r="B75" s="22" t="s">
        <v>250</v>
      </c>
      <c r="C75" s="26">
        <v>77720</v>
      </c>
      <c r="D75" s="26">
        <v>9533.3799999999992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7540</v>
      </c>
      <c r="D78" s="26">
        <v>754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1876246.03</v>
      </c>
      <c r="D110" s="26">
        <f>SUM(D111:D119)</f>
        <v>1876246.03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315350.14</v>
      </c>
      <c r="D111" s="26">
        <f>C111</f>
        <v>315350.14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1295076.42</v>
      </c>
      <c r="D112" s="26">
        <f t="shared" ref="D112:D119" si="1">C112</f>
        <v>1295076.42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0</v>
      </c>
      <c r="D113" s="26">
        <f t="shared" si="1"/>
        <v>0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30</v>
      </c>
      <c r="D115" s="26">
        <f t="shared" si="1"/>
        <v>30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100000</v>
      </c>
      <c r="D116" s="26">
        <f t="shared" si="1"/>
        <v>100000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244470.74</v>
      </c>
      <c r="D117" s="26">
        <f t="shared" si="1"/>
        <v>244470.74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-78681.27</v>
      </c>
      <c r="D119" s="26">
        <f t="shared" si="1"/>
        <v>-78681.27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view="pageBreakPreview" zoomScale="96" zoomScaleNormal="100" zoomScaleSheetLayoutView="96" workbookViewId="0">
      <selection activeCell="E26" sqref="E26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5" t="s">
        <v>626</v>
      </c>
      <c r="B1" s="145"/>
      <c r="C1" s="145"/>
      <c r="D1" s="16" t="s">
        <v>614</v>
      </c>
      <c r="E1" s="27">
        <v>2020</v>
      </c>
    </row>
    <row r="2" spans="1:5" s="18" customFormat="1" ht="18.95" customHeight="1" x14ac:dyDescent="0.25">
      <c r="A2" s="145" t="s">
        <v>621</v>
      </c>
      <c r="B2" s="145"/>
      <c r="C2" s="145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25">
      <c r="A3" s="145" t="s">
        <v>627</v>
      </c>
      <c r="B3" s="145"/>
      <c r="C3" s="145"/>
      <c r="D3" s="16" t="s">
        <v>620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221365.33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0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0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221365.33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221365.33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16293788.34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1753775.62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1753775.62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14540012.720000001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14540012.720000001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174.12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174.12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174.12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16570472.540000003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13540742.090000002</v>
      </c>
      <c r="D100" s="59">
        <f>C100/$C$99</f>
        <v>0.8171608900901024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11835732.510000002</v>
      </c>
      <c r="D101" s="59">
        <f t="shared" ref="D101:D164" si="0">C101/$C$99</f>
        <v>0.71426644481195944</v>
      </c>
      <c r="E101" s="58"/>
    </row>
    <row r="102" spans="1:5" x14ac:dyDescent="0.2">
      <c r="A102" s="56">
        <v>5111</v>
      </c>
      <c r="B102" s="53" t="s">
        <v>364</v>
      </c>
      <c r="C102" s="57">
        <v>7250874.9299999997</v>
      </c>
      <c r="D102" s="59">
        <f t="shared" si="0"/>
        <v>0.43757804205624656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1150139.55</v>
      </c>
      <c r="D104" s="59">
        <f t="shared" si="0"/>
        <v>6.9408977156423315E-2</v>
      </c>
      <c r="E104" s="58"/>
    </row>
    <row r="105" spans="1:5" x14ac:dyDescent="0.2">
      <c r="A105" s="56">
        <v>5114</v>
      </c>
      <c r="B105" s="53" t="s">
        <v>367</v>
      </c>
      <c r="C105" s="57">
        <v>1944382.32</v>
      </c>
      <c r="D105" s="59">
        <f t="shared" si="0"/>
        <v>0.11734018539944424</v>
      </c>
      <c r="E105" s="58"/>
    </row>
    <row r="106" spans="1:5" x14ac:dyDescent="0.2">
      <c r="A106" s="56">
        <v>5115</v>
      </c>
      <c r="B106" s="53" t="s">
        <v>368</v>
      </c>
      <c r="C106" s="57">
        <v>1490335.71</v>
      </c>
      <c r="D106" s="59">
        <f t="shared" si="0"/>
        <v>8.9939240199845241E-2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826777.59999999986</v>
      </c>
      <c r="D108" s="59">
        <f t="shared" si="0"/>
        <v>4.9894630222778166E-2</v>
      </c>
      <c r="E108" s="58"/>
    </row>
    <row r="109" spans="1:5" x14ac:dyDescent="0.2">
      <c r="A109" s="56">
        <v>5121</v>
      </c>
      <c r="B109" s="53" t="s">
        <v>371</v>
      </c>
      <c r="C109" s="57">
        <v>197360.07</v>
      </c>
      <c r="D109" s="59">
        <f t="shared" si="0"/>
        <v>1.1910346522924203E-2</v>
      </c>
      <c r="E109" s="58"/>
    </row>
    <row r="110" spans="1:5" x14ac:dyDescent="0.2">
      <c r="A110" s="56">
        <v>5122</v>
      </c>
      <c r="B110" s="53" t="s">
        <v>372</v>
      </c>
      <c r="C110" s="57">
        <v>3152.99</v>
      </c>
      <c r="D110" s="59">
        <f t="shared" si="0"/>
        <v>1.9027761534192187E-4</v>
      </c>
      <c r="E110" s="58"/>
    </row>
    <row r="111" spans="1:5" x14ac:dyDescent="0.2">
      <c r="A111" s="56">
        <v>5123</v>
      </c>
      <c r="B111" s="53" t="s">
        <v>373</v>
      </c>
      <c r="C111" s="57">
        <v>2243.09</v>
      </c>
      <c r="D111" s="59">
        <f t="shared" si="0"/>
        <v>1.3536668882467486E-4</v>
      </c>
      <c r="E111" s="58"/>
    </row>
    <row r="112" spans="1:5" x14ac:dyDescent="0.2">
      <c r="A112" s="56">
        <v>5124</v>
      </c>
      <c r="B112" s="53" t="s">
        <v>374</v>
      </c>
      <c r="C112" s="57">
        <v>67904.070000000007</v>
      </c>
      <c r="D112" s="59">
        <f t="shared" si="0"/>
        <v>4.0978958105198368E-3</v>
      </c>
      <c r="E112" s="58"/>
    </row>
    <row r="113" spans="1:5" x14ac:dyDescent="0.2">
      <c r="A113" s="56">
        <v>5125</v>
      </c>
      <c r="B113" s="53" t="s">
        <v>375</v>
      </c>
      <c r="C113" s="57">
        <v>57342.43</v>
      </c>
      <c r="D113" s="59">
        <f t="shared" si="0"/>
        <v>3.4605186944173887E-3</v>
      </c>
      <c r="E113" s="58"/>
    </row>
    <row r="114" spans="1:5" x14ac:dyDescent="0.2">
      <c r="A114" s="56">
        <v>5126</v>
      </c>
      <c r="B114" s="53" t="s">
        <v>376</v>
      </c>
      <c r="C114" s="57">
        <v>351384.25</v>
      </c>
      <c r="D114" s="59">
        <f t="shared" si="0"/>
        <v>2.1205445357806309E-2</v>
      </c>
      <c r="E114" s="58"/>
    </row>
    <row r="115" spans="1:5" x14ac:dyDescent="0.2">
      <c r="A115" s="56">
        <v>5127</v>
      </c>
      <c r="B115" s="53" t="s">
        <v>377</v>
      </c>
      <c r="C115" s="57">
        <v>4712</v>
      </c>
      <c r="D115" s="59">
        <f t="shared" si="0"/>
        <v>2.8436123282697884E-4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142678.70000000001</v>
      </c>
      <c r="D117" s="59">
        <f t="shared" si="0"/>
        <v>8.6104183001168653E-3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878231.98</v>
      </c>
      <c r="D118" s="59">
        <f t="shared" si="0"/>
        <v>5.2999815055364732E-2</v>
      </c>
      <c r="E118" s="58"/>
    </row>
    <row r="119" spans="1:5" x14ac:dyDescent="0.2">
      <c r="A119" s="56">
        <v>5131</v>
      </c>
      <c r="B119" s="53" t="s">
        <v>381</v>
      </c>
      <c r="C119" s="57">
        <v>100975.2</v>
      </c>
      <c r="D119" s="59">
        <f t="shared" si="0"/>
        <v>6.0936825884870018E-3</v>
      </c>
      <c r="E119" s="58"/>
    </row>
    <row r="120" spans="1:5" x14ac:dyDescent="0.2">
      <c r="A120" s="56">
        <v>5132</v>
      </c>
      <c r="B120" s="53" t="s">
        <v>382</v>
      </c>
      <c r="C120" s="57">
        <v>71110.320000000007</v>
      </c>
      <c r="D120" s="59">
        <f t="shared" si="0"/>
        <v>4.2913875768083552E-3</v>
      </c>
      <c r="E120" s="58"/>
    </row>
    <row r="121" spans="1:5" x14ac:dyDescent="0.2">
      <c r="A121" s="56">
        <v>5133</v>
      </c>
      <c r="B121" s="53" t="s">
        <v>383</v>
      </c>
      <c r="C121" s="57">
        <v>21443.200000000001</v>
      </c>
      <c r="D121" s="59">
        <f t="shared" si="0"/>
        <v>1.2940608632757795E-3</v>
      </c>
      <c r="E121" s="58"/>
    </row>
    <row r="122" spans="1:5" x14ac:dyDescent="0.2">
      <c r="A122" s="56">
        <v>5134</v>
      </c>
      <c r="B122" s="53" t="s">
        <v>384</v>
      </c>
      <c r="C122" s="57">
        <v>287352.76</v>
      </c>
      <c r="D122" s="59">
        <f t="shared" si="0"/>
        <v>1.7341253202426778E-2</v>
      </c>
      <c r="E122" s="58"/>
    </row>
    <row r="123" spans="1:5" x14ac:dyDescent="0.2">
      <c r="A123" s="56">
        <v>5135</v>
      </c>
      <c r="B123" s="53" t="s">
        <v>385</v>
      </c>
      <c r="C123" s="57">
        <v>122100.26</v>
      </c>
      <c r="D123" s="59">
        <f t="shared" si="0"/>
        <v>7.3685442406822262E-3</v>
      </c>
      <c r="E123" s="58"/>
    </row>
    <row r="124" spans="1:5" x14ac:dyDescent="0.2">
      <c r="A124" s="56">
        <v>5136</v>
      </c>
      <c r="B124" s="53" t="s">
        <v>386</v>
      </c>
      <c r="C124" s="57">
        <v>0</v>
      </c>
      <c r="D124" s="59">
        <f t="shared" si="0"/>
        <v>0</v>
      </c>
      <c r="E124" s="58"/>
    </row>
    <row r="125" spans="1:5" x14ac:dyDescent="0.2">
      <c r="A125" s="56">
        <v>5137</v>
      </c>
      <c r="B125" s="53" t="s">
        <v>387</v>
      </c>
      <c r="C125" s="57">
        <v>3268.5</v>
      </c>
      <c r="D125" s="59">
        <f t="shared" si="0"/>
        <v>1.9724844853458834E-4</v>
      </c>
      <c r="E125" s="58"/>
    </row>
    <row r="126" spans="1:5" x14ac:dyDescent="0.2">
      <c r="A126" s="56">
        <v>5138</v>
      </c>
      <c r="B126" s="53" t="s">
        <v>388</v>
      </c>
      <c r="C126" s="57">
        <v>28569.51</v>
      </c>
      <c r="D126" s="59">
        <f t="shared" si="0"/>
        <v>1.7241216224241722E-3</v>
      </c>
      <c r="E126" s="58"/>
    </row>
    <row r="127" spans="1:5" x14ac:dyDescent="0.2">
      <c r="A127" s="56">
        <v>5139</v>
      </c>
      <c r="B127" s="53" t="s">
        <v>389</v>
      </c>
      <c r="C127" s="57">
        <v>243412.23</v>
      </c>
      <c r="D127" s="59">
        <f t="shared" si="0"/>
        <v>1.4689516512725832E-2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2425110.0099999998</v>
      </c>
      <c r="D128" s="59">
        <f t="shared" si="0"/>
        <v>0.14635128866397429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2175126.0099999998</v>
      </c>
      <c r="D138" s="59">
        <f t="shared" si="0"/>
        <v>0.13126517694346931</v>
      </c>
      <c r="E138" s="58"/>
    </row>
    <row r="139" spans="1:5" x14ac:dyDescent="0.2">
      <c r="A139" s="56">
        <v>5241</v>
      </c>
      <c r="B139" s="53" t="s">
        <v>399</v>
      </c>
      <c r="C139" s="57">
        <v>1805126.01</v>
      </c>
      <c r="D139" s="59">
        <f t="shared" si="0"/>
        <v>0.10893630254916072</v>
      </c>
      <c r="E139" s="58"/>
    </row>
    <row r="140" spans="1:5" x14ac:dyDescent="0.2">
      <c r="A140" s="56">
        <v>5242</v>
      </c>
      <c r="B140" s="53" t="s">
        <v>400</v>
      </c>
      <c r="C140" s="57">
        <v>338000</v>
      </c>
      <c r="D140" s="59">
        <f t="shared" si="0"/>
        <v>2.0397728500746785E-2</v>
      </c>
      <c r="E140" s="58"/>
    </row>
    <row r="141" spans="1:5" x14ac:dyDescent="0.2">
      <c r="A141" s="56">
        <v>5243</v>
      </c>
      <c r="B141" s="53" t="s">
        <v>401</v>
      </c>
      <c r="C141" s="57">
        <v>32000</v>
      </c>
      <c r="D141" s="59">
        <f t="shared" si="0"/>
        <v>1.9311458935618257E-3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116984</v>
      </c>
      <c r="D143" s="59">
        <f t="shared" si="0"/>
        <v>7.0597866003886444E-3</v>
      </c>
      <c r="E143" s="58"/>
    </row>
    <row r="144" spans="1:5" x14ac:dyDescent="0.2">
      <c r="A144" s="56">
        <v>5251</v>
      </c>
      <c r="B144" s="53" t="s">
        <v>403</v>
      </c>
      <c r="C144" s="57">
        <v>116984</v>
      </c>
      <c r="D144" s="59">
        <f t="shared" si="0"/>
        <v>7.0597866003886444E-3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133000</v>
      </c>
      <c r="D152" s="59">
        <f t="shared" si="0"/>
        <v>8.0263251201163378E-3</v>
      </c>
      <c r="E152" s="58"/>
    </row>
    <row r="153" spans="1:5" x14ac:dyDescent="0.2">
      <c r="A153" s="56">
        <v>5281</v>
      </c>
      <c r="B153" s="53" t="s">
        <v>412</v>
      </c>
      <c r="C153" s="57">
        <v>133000</v>
      </c>
      <c r="D153" s="59">
        <f t="shared" si="0"/>
        <v>8.0263251201163378E-3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181108.96</v>
      </c>
      <c r="D161" s="59">
        <f t="shared" si="0"/>
        <v>1.0929619512226653E-2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181108.96</v>
      </c>
      <c r="D168" s="59">
        <f t="shared" si="1"/>
        <v>1.0929619512226653E-2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181108.96</v>
      </c>
      <c r="D170" s="59">
        <f t="shared" si="1"/>
        <v>1.0929619512226653E-2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423511.48</v>
      </c>
      <c r="D186" s="59">
        <f t="shared" si="1"/>
        <v>2.5558201733696599E-2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423511.48</v>
      </c>
      <c r="D187" s="59">
        <f t="shared" si="1"/>
        <v>2.5558201733696599E-2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413224.1</v>
      </c>
      <c r="D192" s="59">
        <f t="shared" si="1"/>
        <v>2.4937375744868161E-2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10287.379999999999</v>
      </c>
      <c r="D194" s="59">
        <f t="shared" si="1"/>
        <v>6.2082598882843914E-4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3" sqref="A3:C3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50" t="s">
        <v>626</v>
      </c>
      <c r="B1" s="150"/>
      <c r="C1" s="150"/>
      <c r="D1" s="29" t="s">
        <v>614</v>
      </c>
      <c r="E1" s="30">
        <v>2020</v>
      </c>
    </row>
    <row r="2" spans="1:5" ht="18.95" customHeight="1" x14ac:dyDescent="0.2">
      <c r="A2" s="150" t="s">
        <v>622</v>
      </c>
      <c r="B2" s="150"/>
      <c r="C2" s="150"/>
      <c r="D2" s="16" t="s">
        <v>619</v>
      </c>
      <c r="E2" s="30" t="str">
        <f>ESF!H2</f>
        <v>TRIMESTRAL</v>
      </c>
    </row>
    <row r="3" spans="1:5" ht="18.95" customHeight="1" x14ac:dyDescent="0.2">
      <c r="A3" s="150" t="s">
        <v>627</v>
      </c>
      <c r="B3" s="150"/>
      <c r="C3" s="150"/>
      <c r="D3" s="16" t="s">
        <v>620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2366203.4700000002</v>
      </c>
    </row>
    <row r="9" spans="1:5" x14ac:dyDescent="0.2">
      <c r="A9" s="35">
        <v>3120</v>
      </c>
      <c r="B9" s="31" t="s">
        <v>470</v>
      </c>
      <c r="C9" s="36">
        <v>0.01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-55144.75</v>
      </c>
    </row>
    <row r="15" spans="1:5" x14ac:dyDescent="0.2">
      <c r="A15" s="35">
        <v>3220</v>
      </c>
      <c r="B15" s="31" t="s">
        <v>474</v>
      </c>
      <c r="C15" s="36">
        <v>6819308.3700000001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view="pageBreakPreview" zoomScale="80" zoomScaleNormal="100" zoomScaleSheetLayoutView="80" workbookViewId="0">
      <selection activeCell="A3" sqref="A3:C3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50" t="s">
        <v>626</v>
      </c>
      <c r="B1" s="150"/>
      <c r="C1" s="150"/>
      <c r="D1" s="29" t="s">
        <v>614</v>
      </c>
      <c r="E1" s="30">
        <v>2020</v>
      </c>
    </row>
    <row r="2" spans="1:5" s="37" customFormat="1" ht="18.95" customHeight="1" x14ac:dyDescent="0.25">
      <c r="A2" s="150" t="s">
        <v>623</v>
      </c>
      <c r="B2" s="150"/>
      <c r="C2" s="150"/>
      <c r="D2" s="16" t="s">
        <v>619</v>
      </c>
      <c r="E2" s="30" t="str">
        <f>ESF!H2</f>
        <v>TRIMESTRAL</v>
      </c>
    </row>
    <row r="3" spans="1:5" s="37" customFormat="1" ht="18.95" customHeight="1" x14ac:dyDescent="0.25">
      <c r="A3" s="150" t="s">
        <v>627</v>
      </c>
      <c r="B3" s="150"/>
      <c r="C3" s="150"/>
      <c r="D3" s="16" t="s">
        <v>620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1361105.24</v>
      </c>
      <c r="D10" s="36">
        <v>1847899.53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1361105.24</v>
      </c>
      <c r="D15" s="36">
        <f>SUM(D8:D14)</f>
        <v>1847899.53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6741995.5300000003</v>
      </c>
    </row>
    <row r="21" spans="1:5" x14ac:dyDescent="0.2">
      <c r="A21" s="35">
        <v>1231</v>
      </c>
      <c r="B21" s="31" t="s">
        <v>232</v>
      </c>
      <c r="C21" s="36">
        <v>6741995.5300000003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0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0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2734129.0999999996</v>
      </c>
    </row>
    <row r="29" spans="1:5" x14ac:dyDescent="0.2">
      <c r="A29" s="35">
        <v>1241</v>
      </c>
      <c r="B29" s="31" t="s">
        <v>240</v>
      </c>
      <c r="C29" s="36">
        <v>873120.5</v>
      </c>
    </row>
    <row r="30" spans="1:5" x14ac:dyDescent="0.2">
      <c r="A30" s="35">
        <v>1242</v>
      </c>
      <c r="B30" s="31" t="s">
        <v>241</v>
      </c>
      <c r="C30" s="36">
        <v>87216</v>
      </c>
    </row>
    <row r="31" spans="1:5" x14ac:dyDescent="0.2">
      <c r="A31" s="35">
        <v>1243</v>
      </c>
      <c r="B31" s="31" t="s">
        <v>242</v>
      </c>
      <c r="C31" s="36">
        <v>277888.63</v>
      </c>
    </row>
    <row r="32" spans="1:5" x14ac:dyDescent="0.2">
      <c r="A32" s="35">
        <v>1244</v>
      </c>
      <c r="B32" s="31" t="s">
        <v>243</v>
      </c>
      <c r="C32" s="36">
        <v>1465919.97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29984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85260</v>
      </c>
    </row>
    <row r="38" spans="1:5" x14ac:dyDescent="0.2">
      <c r="A38" s="35">
        <v>1251</v>
      </c>
      <c r="B38" s="31" t="s">
        <v>250</v>
      </c>
      <c r="C38" s="36">
        <v>77720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7540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423511.48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423511.48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413224.1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10287.379999999999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ageMargins left="0.7" right="0.7" top="0.75" bottom="0.75" header="0.3" footer="0.3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EFE!Área_de_impresión</vt:lpstr>
      <vt:lpstr>ESF!Área_de_impresión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2021-01-28T22:14:32Z</cp:lastPrinted>
  <dcterms:created xsi:type="dcterms:W3CDTF">2012-12-11T20:36:24Z</dcterms:created>
  <dcterms:modified xsi:type="dcterms:W3CDTF">2021-02-04T19:16:57Z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